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<sst xmlns="http://schemas.openxmlformats.org/spreadsheetml/2006/main" count="38" uniqueCount="38">
  <si>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</si>
  <si>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IGD112</t>
  </si>
  <si>
    <t xml:space="preserve">U</t>
  </si>
  <si>
    <t xml:space="preserve">Equip de protecció catòdica, per a dipòsit de gas liquat del petroli (GLP), enterrat.</t>
  </si>
  <si>
    <r>
      <rPr>
        <sz val="8.25"/>
        <color rgb="FF000000"/>
        <rFont val="Arial"/>
        <family val="2"/>
      </rPr>
      <t xml:space="preserve">Equip de protecció catòdica format per 4 ànodes de magnesi d'aliatge AZ-63, de 1,5 V, col·locats dins de sacs reomplerts amb una mescla de guix i bentonita, connexionats a cables unipolars de coure de 2,5 mm² de secció i 4 m de longitud, amb aïllament de PVC, per a dipòsit de gas liquat del petroli (GLP), soterrat en fossat reomplert amb terra de la pròpia excavació, tamisada, de xapa d'acer, "REPSOL", amb una capacitat de 2450 litres. Inclús cables d'unió, caixa de connexions, suport, accessoris i elements de subjecció. El preu no inclou l'obra civil ni el reblert amb terra.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</si>
  <si>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</si>
  <si>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</si>
  <si>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</si>
  <si>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</si>
  <si>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</si>
  <si>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</si>
  <si>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</si>
  <si>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mt43dep023a</t>
  </si>
  <si>
    <t xml:space="preserve">U</t>
  </si>
  <si>
    <t xml:space="preserve">Ànode de magnesi d'aliatge AZ-63, de 1,5 V, de 60 mm de diàmetre i 380 mm de longitud, de 2,3 kg, col·locat dins d'un sac de cotó pur reomplert amb una mescla de guix i bentonita i connexionat a un cable unipolar de coure de 2,5 mm² de secció i 4 m de longitud, amb aïllament de PVC, de 7,1 kg de pes total.</t>
  </si>
  <si>
    <t xml:space="preserve">mt35cun030b</t>
  </si>
  <si>
    <t xml:space="preserve">m</t>
  </si>
  <si>
    <t xml:space="preserve">Cable unipolar RV-K, sent la seva tensió assignada de 0,6/1 kV, reacció al foc classe Eca segons UNE-EN 50575, amb conductor de coure classe 5 (-K) de 4 mm² de secció, amb aïllament de polietilè reticulat (R) i coberta de PVC (V). Segons UNE 21123-2.</t>
  </si>
  <si>
    <t xml:space="preserve">mt43dep050</t>
  </si>
  <si>
    <t xml:space="preserve">U</t>
  </si>
  <si>
    <t xml:space="preserve">Caixa de connexions formada per armari metàl·lic, de 200x200x150 mm, grau de protecció IP65, amb porta i pany de triangle.</t>
  </si>
  <si>
    <t xml:space="preserve">mt43dep052</t>
  </si>
  <si>
    <t xml:space="preserve">U</t>
  </si>
  <si>
    <t xml:space="preserve">Suport de terra per a caixa de connexions, format per peu, màstil d'acer galvanitzat de 1,5 m de longitud i base per a fixació d'armari.</t>
  </si>
  <si>
    <t xml:space="preserve">Subtotal materials:</t>
  </si>
  <si>
    <t xml:space="preserve">Mà d'obra</t>
  </si>
  <si>
    <t xml:space="preserve">mo010</t>
  </si>
  <si>
    <t xml:space="preserve">h</t>
  </si>
  <si>
    <t xml:space="preserve">Oficial 1ª instal·lador de gas.</t>
  </si>
  <si>
    <t xml:space="preserve">mo109</t>
  </si>
  <si>
    <t xml:space="preserve">h</t>
  </si>
  <si>
    <t xml:space="preserve">Ajudant instal·lador de gas.</t>
  </si>
  <si>
    <t xml:space="preserve">Subtotal mà d'obra:</t>
  </si>
  <si>
    <t xml:space="preserve">Costos directes complementaris</t>
  </si>
  <si>
    <t xml:space="preserve">%</t>
  </si>
  <si>
    <t xml:space="preserve">Costos directes complementaris</t>
  </si>
  <si>
    <t xml:space="preserve">Cost de manteniment decennal: 37,70€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</si>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</sst>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6.63" customWidth="1"/>
    <col min="4" max="4" width="75.48" customWidth="1"/>
    <col min="5" max="5" width="13.26" customWidth="1"/>
    <col min="6" max="6" width="10.7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4</v>
      </c>
      <c r="F10" s="12">
        <v>66.72</v>
      </c>
      <c r="G10" s="12">
        <f ca="1">ROUND(INDIRECT(ADDRESS(ROW()+(0), COLUMN()+(-2), 1))*INDIRECT(ADDRESS(ROW()+(0), COLUMN()+(-1), 1)), 2)</f>
        <v>266.88</v>
      </c>
    </row>
    <row r="11" spans="1:7" ht="34.50" thickBot="1" customHeight="1">
      <c r="A11" s="1" t="s">
        <v>15</v>
      </c>
      <c r="B11" s="1"/>
      <c r="C11" s="10" t="s">
        <v>16</v>
      </c>
      <c r="D11" s="1" t="s">
        <v>17</v>
      </c>
      <c r="E11" s="11">
        <v>17.3</v>
      </c>
      <c r="F11" s="12">
        <v>0.81</v>
      </c>
      <c r="G11" s="12">
        <f ca="1">ROUND(INDIRECT(ADDRESS(ROW()+(0), COLUMN()+(-2), 1))*INDIRECT(ADDRESS(ROW()+(0), COLUMN()+(-1), 1)), 2)</f>
        <v>14.01</v>
      </c>
    </row>
    <row r="12" spans="1:7" ht="24.00" thickBot="1" customHeight="1">
      <c r="A12" s="1" t="s">
        <v>18</v>
      </c>
      <c r="B12" s="1"/>
      <c r="C12" s="10" t="s">
        <v>19</v>
      </c>
      <c r="D12" s="1" t="s">
        <v>20</v>
      </c>
      <c r="E12" s="11">
        <v>1</v>
      </c>
      <c r="F12" s="12">
        <v>67.82</v>
      </c>
      <c r="G12" s="12">
        <f ca="1">ROUND(INDIRECT(ADDRESS(ROW()+(0), COLUMN()+(-2), 1))*INDIRECT(ADDRESS(ROW()+(0), COLUMN()+(-1), 1)), 2)</f>
        <v>67.82</v>
      </c>
    </row>
    <row r="13" spans="1:7" ht="24.00" thickBot="1" customHeight="1">
      <c r="A13" s="1" t="s">
        <v>21</v>
      </c>
      <c r="B13" s="1"/>
      <c r="C13" s="10" t="s">
        <v>22</v>
      </c>
      <c r="D13" s="1" t="s">
        <v>23</v>
      </c>
      <c r="E13" s="13">
        <v>1</v>
      </c>
      <c r="F13" s="14">
        <v>38</v>
      </c>
      <c r="G13" s="14">
        <f ca="1">ROUND(INDIRECT(ADDRESS(ROW()+(0), COLUMN()+(-2), 1))*INDIRECT(ADDRESS(ROW()+(0), COLUMN()+(-1), 1)), 2)</f>
        <v>38</v>
      </c>
    </row>
    <row r="14" spans="1:7" ht="13.50" thickBot="1" customHeight="1">
      <c r="A14" s="15"/>
      <c r="B14" s="15"/>
      <c r="C14" s="15"/>
      <c r="D14" s="15"/>
      <c r="E14" s="9" t="s">
        <v>24</v>
      </c>
      <c r="F14" s="9"/>
      <c r="G14" s="17">
        <f ca="1">ROUND(SUM(INDIRECT(ADDRESS(ROW()+(-1), COLUMN()+(0), 1)),INDIRECT(ADDRESS(ROW()+(-2), COLUMN()+(0), 1)),INDIRECT(ADDRESS(ROW()+(-3), COLUMN()+(0), 1)),INDIRECT(ADDRESS(ROW()+(-4), COLUMN()+(0), 1))), 2)</f>
        <v>386.71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0.509</v>
      </c>
      <c r="F16" s="12">
        <v>25.32</v>
      </c>
      <c r="G16" s="12">
        <f ca="1">ROUND(INDIRECT(ADDRESS(ROW()+(0), COLUMN()+(-2), 1))*INDIRECT(ADDRESS(ROW()+(0), COLUMN()+(-1), 1)), 2)</f>
        <v>12.89</v>
      </c>
    </row>
    <row r="17" spans="1:7" ht="13.50" thickBot="1" customHeight="1">
      <c r="A17" s="1" t="s">
        <v>29</v>
      </c>
      <c r="B17" s="1"/>
      <c r="C17" s="10" t="s">
        <v>30</v>
      </c>
      <c r="D17" s="1" t="s">
        <v>31</v>
      </c>
      <c r="E17" s="13">
        <v>0.509</v>
      </c>
      <c r="F17" s="14">
        <v>21.72</v>
      </c>
      <c r="G17" s="14">
        <f ca="1">ROUND(INDIRECT(ADDRESS(ROW()+(0), COLUMN()+(-2), 1))*INDIRECT(ADDRESS(ROW()+(0), COLUMN()+(-1), 1)), 2)</f>
        <v>11.06</v>
      </c>
    </row>
    <row r="18" spans="1:7" ht="13.50" thickBot="1" customHeight="1">
      <c r="A18" s="15"/>
      <c r="B18" s="15"/>
      <c r="C18" s="15"/>
      <c r="D18" s="15"/>
      <c r="E18" s="9" t="s">
        <v>32</v>
      </c>
      <c r="F18" s="9"/>
      <c r="G18" s="17">
        <f ca="1">ROUND(SUM(INDIRECT(ADDRESS(ROW()+(-1), COLUMN()+(0), 1)),INDIRECT(ADDRESS(ROW()+(-2), COLUMN()+(0), 1))), 2)</f>
        <v>23.95</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410.66</v>
      </c>
      <c r="G20" s="14">
        <f ca="1">ROUND(INDIRECT(ADDRESS(ROW()+(0), COLUMN()+(-2), 1))*INDIRECT(ADDRESS(ROW()+(0), COLUMN()+(-1), 1))/100, 2)</f>
        <v>8.21</v>
      </c>
    </row>
    <row r="21" spans="1:7" ht="13.50" thickBot="1" customHeight="1">
      <c r="A21" s="21" t="s">
        <v>36</v>
      </c>
      <c r="B21" s="21"/>
      <c r="C21" s="22"/>
      <c r="D21" s="23"/>
      <c r="E21" s="24" t="s">
        <v>37</v>
      </c>
      <c r="F21" s="25"/>
      <c r="G21" s="26">
        <f ca="1">ROUND(SUM(INDIRECT(ADDRESS(ROW()+(-1), COLUMN()+(0), 1)),INDIRECT(ADDRESS(ROW()+(-3), COLUMN()+(0), 1)),INDIRECT(ADDRESS(ROW()+(-7), COLUMN()+(0), 1))), 2)</f>
        <v>418.87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